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6ECD94FF-8D17-4AC8-89D2-4C2F49C5221E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<sst xmlns="http://schemas.openxmlformats.org/spreadsheetml/2006/main" count="35" uniqueCount="31">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</sst>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I29" sqref="I29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4030227197.7399998</v>
      </c>
      <c r="D8" s="18">
        <f>SUM(D9:D16)</f>
        <v>514491409.24000001</v>
      </c>
      <c r="E8" s="21">
        <f t="shared" ref="E8:E16" si="0">C8+D8</f>
        <v>4544718606.9799995</v>
      </c>
      <c r="F8" s="18">
        <f>SUM(F9:F16)</f>
        <v>4605687997.7600002</v>
      </c>
      <c r="G8" s="21">
        <f>SUM(G9:G16)</f>
        <v>4605687997.7600002</v>
      </c>
      <c r="H8" s="5">
        <f t="shared" ref="H8:H16" si="1">G8-C8</f>
        <v>575460800.02000046</v>
      </c>
    </row>
    <row r="9" spans="2:8" x14ac:dyDescent="0.2">
      <c r="B9" s="6" t="s">
        <v>14</v>
      </c>
      <c r="C9" s="22">
        <v>1168535785.52</v>
      </c>
      <c r="D9" s="19">
        <v>260788127.00999999</v>
      </c>
      <c r="E9" s="23">
        <f t="shared" si="0"/>
        <v>1429323912.53</v>
      </c>
      <c r="F9" s="19">
        <v>1455975261.26</v>
      </c>
      <c r="G9" s="22">
        <v>1455975261.26</v>
      </c>
      <c r="H9" s="7">
        <f t="shared" si="1"/>
        <v>287439475.74000001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60627909.009999998</v>
      </c>
      <c r="D11" s="19">
        <v>6409351.0599999996</v>
      </c>
      <c r="E11" s="23">
        <f t="shared" si="0"/>
        <v>67037260.07</v>
      </c>
      <c r="F11" s="19">
        <v>74235808.599999994</v>
      </c>
      <c r="G11" s="22">
        <v>74235808.599999994</v>
      </c>
      <c r="H11" s="7">
        <f t="shared" si="1"/>
        <v>13607899.589999996</v>
      </c>
    </row>
    <row r="12" spans="2:8" x14ac:dyDescent="0.2">
      <c r="B12" s="6" t="s">
        <v>17</v>
      </c>
      <c r="C12" s="22">
        <v>313592189.06999999</v>
      </c>
      <c r="D12" s="19">
        <v>95185303.560000002</v>
      </c>
      <c r="E12" s="23">
        <f t="shared" si="0"/>
        <v>408777492.63</v>
      </c>
      <c r="F12" s="19">
        <v>410294277.76999998</v>
      </c>
      <c r="G12" s="22">
        <v>410294277.76999998</v>
      </c>
      <c r="H12" s="7">
        <f t="shared" si="1"/>
        <v>96702088.699999988</v>
      </c>
    </row>
    <row r="13" spans="2:8" x14ac:dyDescent="0.2">
      <c r="B13" s="9" t="s">
        <v>18</v>
      </c>
      <c r="C13" s="22">
        <v>14672515.6</v>
      </c>
      <c r="D13" s="19">
        <v>15649439.220000001</v>
      </c>
      <c r="E13" s="23">
        <f t="shared" si="0"/>
        <v>30321954.82</v>
      </c>
      <c r="F13" s="19">
        <v>37727354.579999998</v>
      </c>
      <c r="G13" s="22">
        <v>37727354.579999998</v>
      </c>
      <c r="H13" s="7">
        <f t="shared" si="1"/>
        <v>23054838.979999997</v>
      </c>
    </row>
    <row r="14" spans="2:8" x14ac:dyDescent="0.2">
      <c r="B14" s="9" t="s">
        <v>19</v>
      </c>
      <c r="C14" s="22">
        <v>6019297.7999999998</v>
      </c>
      <c r="D14" s="19">
        <v>11567141.23</v>
      </c>
      <c r="E14" s="23">
        <f t="shared" si="0"/>
        <v>17586439.030000001</v>
      </c>
      <c r="F14" s="19">
        <v>33309359.940000001</v>
      </c>
      <c r="G14" s="22">
        <v>33309359.940000001</v>
      </c>
      <c r="H14" s="7">
        <f t="shared" si="1"/>
        <v>27290062.140000001</v>
      </c>
    </row>
    <row r="15" spans="2:8" ht="24" x14ac:dyDescent="0.2">
      <c r="B15" s="6" t="s">
        <v>21</v>
      </c>
      <c r="C15" s="22">
        <v>2466779500.7399998</v>
      </c>
      <c r="D15" s="19">
        <v>114005444.66</v>
      </c>
      <c r="E15" s="23">
        <f t="shared" si="0"/>
        <v>2580784945.3999996</v>
      </c>
      <c r="F15" s="19">
        <v>2583259333.1100001</v>
      </c>
      <c r="G15" s="22">
        <v>2583259333.1100001</v>
      </c>
      <c r="H15" s="7">
        <f t="shared" si="1"/>
        <v>116479832.37000036</v>
      </c>
    </row>
    <row r="16" spans="2:8" x14ac:dyDescent="0.2">
      <c r="B16" s="6" t="s">
        <v>22</v>
      </c>
      <c r="C16" s="22">
        <v>0</v>
      </c>
      <c r="D16" s="19">
        <v>10886602.5</v>
      </c>
      <c r="E16" s="23">
        <f t="shared" si="0"/>
        <v>10886602.5</v>
      </c>
      <c r="F16" s="19">
        <v>10886602.5</v>
      </c>
      <c r="G16" s="22">
        <v>10886602.5</v>
      </c>
      <c r="H16" s="7">
        <f t="shared" si="1"/>
        <v>10886602.5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450000000</v>
      </c>
      <c r="D24" s="18">
        <f>SUM(D25)</f>
        <v>-162000000</v>
      </c>
      <c r="E24" s="21">
        <f>C24+D24</f>
        <v>288000000</v>
      </c>
      <c r="F24" s="18">
        <f>SUM(F25)</f>
        <v>288000000</v>
      </c>
      <c r="G24" s="21">
        <f>SUM(G25)</f>
        <v>288000000</v>
      </c>
      <c r="H24" s="5">
        <f>G24-C24</f>
        <v>-162000000</v>
      </c>
    </row>
    <row r="25" spans="2:8" ht="12.75" thickBot="1" x14ac:dyDescent="0.25">
      <c r="B25" s="9" t="s">
        <v>23</v>
      </c>
      <c r="C25" s="22">
        <v>450000000</v>
      </c>
      <c r="D25" s="19">
        <v>-162000000</v>
      </c>
      <c r="E25" s="23">
        <f>C25+D25</f>
        <v>288000000</v>
      </c>
      <c r="F25" s="19">
        <v>288000000</v>
      </c>
      <c r="G25" s="22">
        <v>288000000</v>
      </c>
      <c r="H25" s="7">
        <f>G25-C25</f>
        <v>-162000000</v>
      </c>
    </row>
    <row r="26" spans="2:8" ht="12.75" thickBot="1" x14ac:dyDescent="0.25">
      <c r="B26" s="16" t="s">
        <v>24</v>
      </c>
      <c r="C26" s="15">
        <f>SUM(C24,C18,C8)</f>
        <v>4480227197.7399998</v>
      </c>
      <c r="D26" s="26">
        <f>SUM(D24,D18,D8)</f>
        <v>352491409.24000001</v>
      </c>
      <c r="E26" s="15">
        <f>SUM(D26,C26)</f>
        <v>4832718606.9799995</v>
      </c>
      <c r="F26" s="26">
        <f>SUM(F24,F18,F8)</f>
        <v>4893687997.7600002</v>
      </c>
      <c r="G26" s="15">
        <f>SUM(G24,G18,G8)</f>
        <v>4893687997.7600002</v>
      </c>
      <c r="H26" s="28">
        <f>SUM(G26-C26)</f>
        <v>413460800.02000046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94488188976377963" bottom="0.74803149606299213" header="0.31496062992125984" footer="0.31496062992125984"/>
  <pageSetup scale="7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2022-04-20T17:38:53Z</cp:lastPrinted>
  <dcterms:created xsi:type="dcterms:W3CDTF">2019-12-05T18:23:32Z</dcterms:created>
  <dcterms:modified xsi:type="dcterms:W3CDTF">2023-01-23T21:20:39Z</dcterms:modified>
</cp:coreProperties>
</file>